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60" windowWidth="1132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<sst xmlns="http://schemas.openxmlformats.org/spreadsheetml/2006/main" count="75" uniqueCount="55">
  <si>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COMISIÓN DE HOMOLOGACIÓN</t>
  </si>
  <si>
    <t>DE TROFEOS DE CAZA MAYOR</t>
  </si>
  <si>
    <t>DE LA COMUNIDAD DE MADRID</t>
  </si>
  <si>
    <t>Propietario del trofeo</t>
  </si>
  <si>
    <t>Domicilio</t>
  </si>
  <si>
    <t>Localidad</t>
  </si>
  <si>
    <t>Teléfono</t>
  </si>
  <si>
    <t>Fecha en que fue cobrado</t>
  </si>
  <si>
    <t>Coto o Lugar</t>
  </si>
  <si>
    <t>Municipio</t>
  </si>
  <si>
    <t>Provincia</t>
  </si>
  <si>
    <t>_____________________________________</t>
  </si>
  <si>
    <t>Titular del Coto</t>
  </si>
  <si>
    <t>Matrícula</t>
  </si>
  <si>
    <t xml:space="preserve">El trofeo debe ser incluido en el grupo (1)  </t>
  </si>
  <si>
    <t>(1)  Grupo A.- Trofeos procedentes de terrenos cinegeticos abiertos</t>
  </si>
  <si>
    <t>Lugar y fecha de homologación</t>
  </si>
  <si>
    <t>VALORACIÓN</t>
  </si>
  <si>
    <t>cm.</t>
  </si>
  <si>
    <t>X</t>
  </si>
  <si>
    <t>Puntos</t>
  </si>
  <si>
    <t>Suma de puntos</t>
  </si>
  <si>
    <t>Valoración en puntos</t>
  </si>
  <si>
    <t>MEDALLA</t>
  </si>
  <si>
    <t>Observaciones</t>
  </si>
  <si>
    <t>CATÁLOGO</t>
  </si>
  <si>
    <t>HOMOLOGADORES/AS</t>
  </si>
  <si>
    <t>1. Promedio de la longitud de las dos cuernas</t>
  </si>
  <si>
    <t>2. Promedio de la longitud de las dos luchaderas</t>
  </si>
  <si>
    <t>3. Promedio de la longitud de las dos puntas centrales</t>
  </si>
  <si>
    <t>5. Perímetro de la cuerna derecha, entre la luchadera y la punta central</t>
  </si>
  <si>
    <t>4.Promedio de los perímetros de las dos rosetas</t>
  </si>
  <si>
    <t>6. Perímetro de la cuerna izquierda, entre la luchadera y la punta central</t>
  </si>
  <si>
    <t>7. Perímetro de la cuerna derecha, entre la punta central y la corona</t>
  </si>
  <si>
    <t>8. Perímetro de la cuerna izquierda, entre la punta central y la corona</t>
  </si>
  <si>
    <t>10. Envergadura</t>
  </si>
  <si>
    <t>11. Número de puntas</t>
  </si>
  <si>
    <t>12. Belleza:</t>
  </si>
  <si>
    <t>Medalla de Oro           181 puntos</t>
  </si>
  <si>
    <t>Medalla de Plata        173-180,99 puntos</t>
  </si>
  <si>
    <t>Medalla de Bronce    165-172,99 puntos</t>
  </si>
  <si>
    <t>Der.</t>
  </si>
  <si>
    <t>Izq.</t>
  </si>
  <si>
    <t>C. Autón.</t>
  </si>
  <si>
    <t>Nº</t>
  </si>
  <si>
    <t xml:space="preserve">       Grupo B.- Trofeos procedentes de terrenos cercados</t>
  </si>
  <si>
    <t>Creado por Francisco Coin</t>
  </si>
  <si>
    <t>IMPORTANTE: Sólo se pueden introducir datos en las casillas coloreadas</t>
  </si>
  <si>
    <t>9. Peso del trofeo en Kgs. (Si es frontal sumarle 0,75 Kg.)</t>
  </si>
  <si>
    <t>Color (de 0 a 2 puntos)</t>
  </si>
  <si>
    <t>Perlas (de 0 a 2 puntos)</t>
  </si>
  <si>
    <t>Puntas (de 0 a 2 puntos)</t>
  </si>
  <si>
    <t>Segundas luchaderas (de 0 a 2 puntos)</t>
  </si>
  <si>
    <t>Corona (de 0 a 10 puntos)</t>
  </si>
  <si>
    <t>13. Penalización (de 0 a 3 puntos)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</si>
</sst>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/>
    </xf>
    <xf numFmtId="2" fontId="0" fillId="0" borderId="2" xfId="0" applyNumberFormat="1" applyBorder="1" applyAlignment="1" applyProtection="1">
      <alignment/>
      <protection hidden="1"/>
    </xf>
    <xf numFmtId="2" fontId="10" fillId="0" borderId="2" xfId="0" applyNumberFormat="1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 horizontal="left" vertical="top"/>
      <protection/>
    </xf>
    <xf numFmtId="0" fontId="1" fillId="2" borderId="4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/>
      <protection locked="0"/>
    </xf>
    <xf numFmtId="164" fontId="0" fillId="3" borderId="2" xfId="0" applyNumberFormat="1" applyFill="1" applyBorder="1" applyAlignment="1" applyProtection="1">
      <alignment/>
      <protection locked="0"/>
    </xf>
    <xf numFmtId="2" fontId="0" fillId="3" borderId="2" xfId="0" applyNumberForma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textRotation="9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9" fillId="0" borderId="8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2" fontId="0" fillId="0" borderId="4" xfId="0" applyNumberFormat="1" applyBorder="1" applyAlignment="1" applyProtection="1">
      <alignment horizontal="right"/>
      <protection hidden="1"/>
    </xf>
    <xf numFmtId="2" fontId="0" fillId="0" borderId="12" xfId="0" applyNumberFormat="1" applyBorder="1" applyAlignment="1" applyProtection="1">
      <alignment horizontal="right"/>
      <protection hidden="1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hidden="1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right"/>
      <protection hidden="1"/>
    </xf>
    <xf numFmtId="0" fontId="1" fillId="2" borderId="5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133350</xdr:rowOff>
    </xdr:from>
    <xdr:to>
      <xdr:col>6</xdr:col>
      <xdr:colOff>142875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33350"/>
          <a:ext cx="1476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4"/>
  <sheetViews>
    <sheetView showGridLines="0" showRowColHeaders="0" showZeros="0" tabSelected="1" showOutlineSymbols="0" workbookViewId="0" topLeftCell="A1">
      <selection activeCell="D11" sqref="D11:K11"/>
    </sheetView>
  </sheetViews>
  <sheetFormatPr defaultColWidth="11.421875" defaultRowHeight="12.75"/>
  <cols>
    <col min="6" max="6" width="3.28125" style="0" customWidth="1"/>
    <col min="7" max="7" width="6.421875" style="0" customWidth="1"/>
    <col min="8" max="8" width="3.57421875" style="0" customWidth="1"/>
    <col min="9" max="9" width="8.57421875" style="0" customWidth="1"/>
    <col min="10" max="10" width="5.7109375" style="0" customWidth="1"/>
    <col min="11" max="11" width="8.57421875" style="0" customWidth="1"/>
  </cols>
  <sheetData>
    <row r="2" ht="11.25" customHeight="1"/>
    <row r="3" ht="3" customHeight="1"/>
    <row r="4" spans="2:9" ht="12.75">
      <c r="B4" s="1"/>
      <c r="C4" s="1"/>
      <c r="D4" s="3"/>
      <c r="E4" s="7"/>
      <c r="F4" s="7"/>
      <c r="G4" s="3"/>
      <c r="H4" s="3"/>
      <c r="I4" s="1"/>
    </row>
    <row r="5" spans="2:9" ht="12.75">
      <c r="B5" s="1"/>
      <c r="C5" s="1"/>
      <c r="D5" s="3"/>
      <c r="E5" s="7"/>
      <c r="F5" s="7"/>
      <c r="G5" s="3"/>
      <c r="H5" s="3"/>
      <c r="I5" s="1"/>
    </row>
    <row r="6" spans="2:9" ht="5.25" customHeight="1">
      <c r="B6" s="1"/>
      <c r="C6" s="1"/>
      <c r="D6" s="1"/>
      <c r="E6" s="11"/>
      <c r="F6" s="11"/>
      <c r="G6" s="1"/>
      <c r="H6" s="1"/>
      <c r="I6" s="1"/>
    </row>
    <row r="7" spans="2:9" ht="14.25" customHeight="1">
      <c r="B7" s="1"/>
      <c r="C7" s="1"/>
      <c r="D7" s="5"/>
      <c r="E7" s="6" t="s">
        <v>0</v>
      </c>
      <c r="F7" s="6"/>
      <c r="G7" s="5"/>
      <c r="H7" s="5"/>
      <c r="I7" s="5"/>
    </row>
    <row r="8" spans="2:9" ht="12" customHeight="1">
      <c r="B8" s="1"/>
      <c r="C8" s="1"/>
      <c r="D8" s="5"/>
      <c r="E8" s="6" t="s">
        <v>1</v>
      </c>
      <c r="F8" s="6"/>
      <c r="G8" s="5"/>
      <c r="H8" s="5"/>
      <c r="I8" s="5"/>
    </row>
    <row r="9" spans="2:9" ht="12" customHeight="1">
      <c r="B9" s="1"/>
      <c r="C9" s="1"/>
      <c r="D9" s="5"/>
      <c r="E9" s="6" t="s">
        <v>2</v>
      </c>
      <c r="F9" s="6"/>
      <c r="G9" s="5"/>
      <c r="H9" s="5"/>
      <c r="I9" s="5"/>
    </row>
    <row r="10" spans="2:9" ht="5.25" customHeight="1">
      <c r="B10" s="1"/>
      <c r="C10" s="1"/>
      <c r="D10" s="1"/>
      <c r="E10" s="1"/>
      <c r="F10" s="1"/>
      <c r="G10" s="1"/>
      <c r="H10" s="1"/>
      <c r="I10" s="1"/>
    </row>
    <row r="11" spans="2:11" ht="12.75">
      <c r="B11" s="62" t="s">
        <v>3</v>
      </c>
      <c r="C11" s="62"/>
      <c r="D11" s="63"/>
      <c r="E11" s="60"/>
      <c r="F11" s="60"/>
      <c r="G11" s="60"/>
      <c r="H11" s="60"/>
      <c r="I11" s="60"/>
      <c r="J11" s="60"/>
      <c r="K11" s="61"/>
    </row>
    <row r="12" spans="2:11" ht="12.75">
      <c r="B12" s="3" t="s">
        <v>4</v>
      </c>
      <c r="C12" s="59"/>
      <c r="D12" s="61"/>
      <c r="E12" s="3" t="s">
        <v>5</v>
      </c>
      <c r="F12" s="59"/>
      <c r="G12" s="64"/>
      <c r="H12" s="65"/>
      <c r="I12" s="3" t="s">
        <v>6</v>
      </c>
      <c r="J12" s="63"/>
      <c r="K12" s="65"/>
    </row>
    <row r="13" spans="2:11" ht="12.75">
      <c r="B13" s="62" t="s">
        <v>7</v>
      </c>
      <c r="C13" s="62"/>
      <c r="D13" s="25"/>
      <c r="E13" s="3" t="s">
        <v>8</v>
      </c>
      <c r="F13" s="3"/>
      <c r="G13" s="63"/>
      <c r="H13" s="64"/>
      <c r="I13" s="60"/>
      <c r="J13" s="60"/>
      <c r="K13" s="61"/>
    </row>
    <row r="14" spans="2:11" ht="12.75">
      <c r="B14" s="3" t="s">
        <v>9</v>
      </c>
      <c r="C14" s="59"/>
      <c r="D14" s="61"/>
      <c r="E14" s="3" t="s">
        <v>10</v>
      </c>
      <c r="F14" s="59"/>
      <c r="G14" s="60"/>
      <c r="H14" s="61"/>
      <c r="I14" s="3" t="s">
        <v>43</v>
      </c>
      <c r="J14" s="53"/>
      <c r="K14" s="54"/>
    </row>
    <row r="15" spans="2:10" ht="5.25" customHeight="1">
      <c r="B15" s="9" t="s">
        <v>11</v>
      </c>
      <c r="C15" s="8"/>
      <c r="D15" s="8"/>
      <c r="E15" s="8"/>
      <c r="F15" s="8"/>
      <c r="G15" s="8"/>
      <c r="H15" s="8"/>
      <c r="I15" s="8"/>
      <c r="J15" s="8"/>
    </row>
    <row r="16" spans="2:11" ht="12.75">
      <c r="B16" s="62" t="s">
        <v>12</v>
      </c>
      <c r="C16" s="62"/>
      <c r="D16" s="63"/>
      <c r="E16" s="60"/>
      <c r="F16" s="60"/>
      <c r="G16" s="60"/>
      <c r="H16" s="61"/>
      <c r="I16" s="3" t="s">
        <v>13</v>
      </c>
      <c r="J16" s="53"/>
      <c r="K16" s="54"/>
    </row>
    <row r="17" spans="2:11" ht="12.75">
      <c r="B17" s="3" t="s">
        <v>4</v>
      </c>
      <c r="C17" s="59"/>
      <c r="D17" s="61"/>
      <c r="E17" s="20" t="s">
        <v>5</v>
      </c>
      <c r="F17" s="59"/>
      <c r="G17" s="60"/>
      <c r="H17" s="61"/>
      <c r="I17" s="3" t="s">
        <v>10</v>
      </c>
      <c r="J17" s="53"/>
      <c r="K17" s="54"/>
    </row>
    <row r="18" spans="2:10" ht="5.25" customHeight="1">
      <c r="B18" s="9" t="s">
        <v>11</v>
      </c>
      <c r="C18" s="4"/>
      <c r="D18" s="4"/>
      <c r="E18" s="4"/>
      <c r="F18" s="4"/>
      <c r="G18" s="4"/>
      <c r="H18" s="4"/>
      <c r="I18" s="4"/>
      <c r="J18" s="4"/>
    </row>
    <row r="19" spans="2:10" ht="12.75">
      <c r="B19" s="3" t="s">
        <v>14</v>
      </c>
      <c r="C19" s="3"/>
      <c r="D19" s="3"/>
      <c r="E19" s="26"/>
      <c r="F19" s="3"/>
      <c r="G19" s="3"/>
      <c r="H19" s="3" t="s">
        <v>44</v>
      </c>
      <c r="I19" s="27"/>
      <c r="J19" s="3"/>
    </row>
    <row r="20" spans="2:9" ht="11.25" customHeight="1">
      <c r="B20" s="2" t="s">
        <v>15</v>
      </c>
      <c r="C20" s="2"/>
      <c r="D20" s="2"/>
      <c r="E20" s="2"/>
      <c r="F20" s="2"/>
      <c r="G20" s="2"/>
      <c r="H20" s="2"/>
      <c r="I20" s="2"/>
    </row>
    <row r="21" spans="2:8" ht="3.75" customHeight="1">
      <c r="B21" s="2"/>
      <c r="C21" s="2"/>
      <c r="D21" s="2"/>
      <c r="E21" s="2"/>
      <c r="F21" s="2"/>
      <c r="G21" s="2"/>
      <c r="H21" s="2"/>
    </row>
    <row r="22" ht="9.75" customHeight="1">
      <c r="B22" s="2" t="s">
        <v>45</v>
      </c>
    </row>
    <row r="23" ht="2.25" customHeight="1">
      <c r="B23" s="2"/>
    </row>
    <row r="24" ht="1.5" customHeight="1">
      <c r="B24" s="2"/>
    </row>
    <row r="25" ht="1.5" customHeight="1">
      <c r="B25" s="2"/>
    </row>
    <row r="26" ht="7.5" customHeight="1">
      <c r="B26" s="9" t="s">
        <v>11</v>
      </c>
    </row>
    <row r="27" spans="2:10" ht="12.75">
      <c r="B27" s="55" t="s">
        <v>16</v>
      </c>
      <c r="C27" s="55"/>
      <c r="D27" s="55"/>
      <c r="E27" s="56"/>
      <c r="F27" s="57"/>
      <c r="G27" s="57"/>
      <c r="H27" s="57"/>
      <c r="I27" s="57"/>
      <c r="J27" s="58"/>
    </row>
    <row r="28" ht="8.25" customHeight="1">
      <c r="B28" s="9" t="s">
        <v>11</v>
      </c>
    </row>
    <row r="29" spans="5:6" ht="12.75">
      <c r="E29" s="7" t="s">
        <v>17</v>
      </c>
      <c r="F29" s="7"/>
    </row>
    <row r="30" spans="9:11" ht="12.75">
      <c r="I30" s="14" t="s">
        <v>18</v>
      </c>
      <c r="J30" s="14" t="s">
        <v>19</v>
      </c>
      <c r="K30" s="14" t="s">
        <v>20</v>
      </c>
    </row>
    <row r="31" spans="2:11" ht="12.75" customHeight="1">
      <c r="B31" s="68" t="s">
        <v>27</v>
      </c>
      <c r="C31" s="68"/>
      <c r="D31" s="68"/>
      <c r="E31" s="68"/>
      <c r="F31" s="19" t="s">
        <v>41</v>
      </c>
      <c r="G31" s="28">
        <v>0</v>
      </c>
      <c r="H31" s="10" t="s">
        <v>18</v>
      </c>
      <c r="I31" s="44">
        <f>(G31+G32)/2</f>
        <v>0</v>
      </c>
      <c r="J31" s="49">
        <v>0.5</v>
      </c>
      <c r="K31" s="44">
        <f>I31/2</f>
        <v>0</v>
      </c>
    </row>
    <row r="32" spans="2:11" ht="12" customHeight="1">
      <c r="B32" s="68"/>
      <c r="C32" s="68"/>
      <c r="D32" s="68"/>
      <c r="E32" s="68"/>
      <c r="F32" s="10" t="s">
        <v>42</v>
      </c>
      <c r="G32" s="28">
        <v>0</v>
      </c>
      <c r="H32" s="10" t="s">
        <v>18</v>
      </c>
      <c r="I32" s="45"/>
      <c r="J32" s="50"/>
      <c r="K32" s="45"/>
    </row>
    <row r="33" spans="2:11" ht="12.75" customHeight="1">
      <c r="B33" s="68" t="s">
        <v>28</v>
      </c>
      <c r="C33" s="68"/>
      <c r="D33" s="68"/>
      <c r="E33" s="68"/>
      <c r="F33" s="10" t="s">
        <v>41</v>
      </c>
      <c r="G33" s="28">
        <v>0</v>
      </c>
      <c r="H33" s="10" t="s">
        <v>18</v>
      </c>
      <c r="I33" s="44">
        <f>(G33+G34)/2</f>
        <v>0</v>
      </c>
      <c r="J33" s="49">
        <v>0.25</v>
      </c>
      <c r="K33" s="44">
        <f>I33/4</f>
        <v>0</v>
      </c>
    </row>
    <row r="34" spans="1:11" ht="12" customHeight="1">
      <c r="A34" s="32" t="s">
        <v>46</v>
      </c>
      <c r="B34" s="68"/>
      <c r="C34" s="68"/>
      <c r="D34" s="68"/>
      <c r="E34" s="68"/>
      <c r="F34" s="10" t="s">
        <v>42</v>
      </c>
      <c r="G34" s="28">
        <v>0</v>
      </c>
      <c r="H34" s="10" t="s">
        <v>18</v>
      </c>
      <c r="I34" s="45"/>
      <c r="J34" s="50"/>
      <c r="K34" s="45"/>
    </row>
    <row r="35" spans="1:11" ht="12" customHeight="1">
      <c r="A35" s="32"/>
      <c r="B35" s="68" t="s">
        <v>29</v>
      </c>
      <c r="C35" s="68"/>
      <c r="D35" s="68"/>
      <c r="E35" s="68"/>
      <c r="F35" s="10" t="s">
        <v>41</v>
      </c>
      <c r="G35" s="28">
        <v>0</v>
      </c>
      <c r="H35" s="10" t="s">
        <v>18</v>
      </c>
      <c r="I35" s="44">
        <f>(G35+G36)/2</f>
        <v>0</v>
      </c>
      <c r="J35" s="49">
        <v>0.25</v>
      </c>
      <c r="K35" s="44">
        <f>I35/4</f>
        <v>0</v>
      </c>
    </row>
    <row r="36" spans="1:11" ht="12" customHeight="1">
      <c r="A36" s="32"/>
      <c r="B36" s="68"/>
      <c r="C36" s="68"/>
      <c r="D36" s="68"/>
      <c r="E36" s="68"/>
      <c r="F36" s="10" t="s">
        <v>42</v>
      </c>
      <c r="G36" s="28">
        <v>0</v>
      </c>
      <c r="H36" s="10" t="s">
        <v>18</v>
      </c>
      <c r="I36" s="45"/>
      <c r="J36" s="50"/>
      <c r="K36" s="45"/>
    </row>
    <row r="37" spans="1:11" ht="12" customHeight="1">
      <c r="A37" s="32"/>
      <c r="B37" s="68" t="s">
        <v>31</v>
      </c>
      <c r="C37" s="68"/>
      <c r="D37" s="68"/>
      <c r="E37" s="68"/>
      <c r="F37" s="10" t="s">
        <v>41</v>
      </c>
      <c r="G37" s="28">
        <v>0</v>
      </c>
      <c r="H37" s="10" t="s">
        <v>18</v>
      </c>
      <c r="I37" s="44">
        <f>(G37+G38)/2</f>
        <v>0</v>
      </c>
      <c r="J37" s="49">
        <v>1</v>
      </c>
      <c r="K37" s="44">
        <f>I37</f>
        <v>0</v>
      </c>
    </row>
    <row r="38" spans="1:11" ht="12" customHeight="1">
      <c r="A38" s="32"/>
      <c r="B38" s="68"/>
      <c r="C38" s="68"/>
      <c r="D38" s="68"/>
      <c r="E38" s="68"/>
      <c r="F38" s="10" t="s">
        <v>42</v>
      </c>
      <c r="G38" s="28">
        <v>0</v>
      </c>
      <c r="H38" s="10" t="s">
        <v>18</v>
      </c>
      <c r="I38" s="45"/>
      <c r="J38" s="50"/>
      <c r="K38" s="45"/>
    </row>
    <row r="39" spans="1:11" ht="10.5" customHeight="1">
      <c r="A39" s="32"/>
      <c r="B39" s="10"/>
      <c r="I39" s="46">
        <v>0</v>
      </c>
      <c r="J39" s="49">
        <v>1</v>
      </c>
      <c r="K39" s="44">
        <f>I39</f>
        <v>0</v>
      </c>
    </row>
    <row r="40" spans="1:11" ht="10.5" customHeight="1">
      <c r="A40" s="32"/>
      <c r="B40" s="10" t="s">
        <v>30</v>
      </c>
      <c r="I40" s="47"/>
      <c r="J40" s="50"/>
      <c r="K40" s="45"/>
    </row>
    <row r="41" spans="1:11" ht="10.5" customHeight="1">
      <c r="A41" s="32"/>
      <c r="B41" s="10"/>
      <c r="I41" s="46">
        <v>0</v>
      </c>
      <c r="J41" s="49">
        <v>1</v>
      </c>
      <c r="K41" s="44">
        <f>I41</f>
        <v>0</v>
      </c>
    </row>
    <row r="42" spans="1:11" ht="10.5" customHeight="1">
      <c r="A42" s="32"/>
      <c r="B42" s="10" t="s">
        <v>32</v>
      </c>
      <c r="I42" s="47"/>
      <c r="J42" s="50"/>
      <c r="K42" s="45"/>
    </row>
    <row r="43" spans="1:11" ht="10.5" customHeight="1">
      <c r="A43" s="32"/>
      <c r="B43" s="10"/>
      <c r="I43" s="46">
        <v>0</v>
      </c>
      <c r="J43" s="49">
        <v>1</v>
      </c>
      <c r="K43" s="44">
        <f>I43</f>
        <v>0</v>
      </c>
    </row>
    <row r="44" spans="1:11" ht="10.5" customHeight="1">
      <c r="A44" s="32"/>
      <c r="B44" s="10" t="s">
        <v>33</v>
      </c>
      <c r="I44" s="47"/>
      <c r="J44" s="50"/>
      <c r="K44" s="45"/>
    </row>
    <row r="45" spans="1:11" ht="10.5" customHeight="1">
      <c r="A45" s="32"/>
      <c r="B45" s="10"/>
      <c r="I45" s="46">
        <v>0</v>
      </c>
      <c r="J45" s="49">
        <v>1</v>
      </c>
      <c r="K45" s="44">
        <f>I45</f>
        <v>0</v>
      </c>
    </row>
    <row r="46" spans="1:11" ht="10.5" customHeight="1">
      <c r="A46" s="32"/>
      <c r="B46" s="10" t="s">
        <v>34</v>
      </c>
      <c r="I46" s="47"/>
      <c r="J46" s="50"/>
      <c r="K46" s="45"/>
    </row>
    <row r="47" spans="2:11" ht="7.5" customHeight="1">
      <c r="B47" s="10"/>
      <c r="G47" s="66">
        <v>0</v>
      </c>
      <c r="I47" s="51">
        <f>IF(G47&gt;0,(G47-0.7),0)</f>
        <v>0</v>
      </c>
      <c r="J47" s="49">
        <v>2</v>
      </c>
      <c r="K47" s="44">
        <f>I47*2</f>
        <v>0</v>
      </c>
    </row>
    <row r="48" spans="2:11" ht="10.5" customHeight="1">
      <c r="B48" s="10" t="s">
        <v>48</v>
      </c>
      <c r="G48" s="67"/>
      <c r="I48" s="52"/>
      <c r="J48" s="50"/>
      <c r="K48" s="45"/>
    </row>
    <row r="49" spans="2:11" ht="7.5" customHeight="1">
      <c r="B49" s="10"/>
      <c r="G49" s="66">
        <v>0</v>
      </c>
      <c r="I49" s="48">
        <f>IF(G49&gt;0,(G49/I31)*100,0)</f>
        <v>0</v>
      </c>
      <c r="K49" s="44">
        <f>IF(I49&lt;60,0,IF(I49&lt;70,1,IF(I49&lt;80,2,3)))</f>
        <v>0</v>
      </c>
    </row>
    <row r="50" spans="2:11" ht="10.5" customHeight="1">
      <c r="B50" s="10" t="s">
        <v>35</v>
      </c>
      <c r="G50" s="67"/>
      <c r="I50" s="48"/>
      <c r="K50" s="45"/>
    </row>
    <row r="51" spans="2:11" ht="7.5" customHeight="1">
      <c r="B51" s="10"/>
      <c r="K51" s="46">
        <v>0</v>
      </c>
    </row>
    <row r="52" spans="2:11" ht="10.5" customHeight="1">
      <c r="B52" s="10" t="s">
        <v>36</v>
      </c>
      <c r="K52" s="47"/>
    </row>
    <row r="53" spans="2:11" ht="7.5" customHeight="1">
      <c r="B53" s="10"/>
      <c r="K53" s="46">
        <v>0</v>
      </c>
    </row>
    <row r="54" spans="2:11" ht="12.75" customHeight="1">
      <c r="B54" s="10" t="s">
        <v>37</v>
      </c>
      <c r="C54" s="10" t="s">
        <v>49</v>
      </c>
      <c r="K54" s="47"/>
    </row>
    <row r="55" spans="2:11" ht="15" customHeight="1">
      <c r="B55" s="10"/>
      <c r="C55" s="10" t="s">
        <v>50</v>
      </c>
      <c r="K55" s="29">
        <v>0</v>
      </c>
    </row>
    <row r="56" spans="2:11" ht="15" customHeight="1">
      <c r="B56" s="18"/>
      <c r="C56" s="10" t="s">
        <v>51</v>
      </c>
      <c r="K56" s="29">
        <v>0</v>
      </c>
    </row>
    <row r="57" spans="2:11" ht="15" customHeight="1">
      <c r="B57" s="18"/>
      <c r="C57" s="10" t="s">
        <v>52</v>
      </c>
      <c r="K57" s="29">
        <v>0</v>
      </c>
    </row>
    <row r="58" spans="2:11" ht="15" customHeight="1">
      <c r="B58" s="10"/>
      <c r="C58" s="10" t="s">
        <v>53</v>
      </c>
      <c r="K58" s="29">
        <v>0</v>
      </c>
    </row>
    <row r="59" spans="2:11" ht="15" customHeight="1">
      <c r="B59" s="10"/>
      <c r="C59" s="10"/>
      <c r="E59" s="10" t="s">
        <v>21</v>
      </c>
      <c r="F59" s="10"/>
      <c r="K59" s="21">
        <f>SUM(K31:K58)</f>
        <v>0</v>
      </c>
    </row>
    <row r="60" spans="2:11" ht="15" customHeight="1">
      <c r="B60" s="10" t="s">
        <v>54</v>
      </c>
      <c r="C60" s="10"/>
      <c r="E60" s="10"/>
      <c r="F60" s="10"/>
      <c r="K60" s="30">
        <v>0</v>
      </c>
    </row>
    <row r="61" spans="2:11" ht="21" customHeight="1">
      <c r="B61" s="10"/>
      <c r="C61" s="10"/>
      <c r="E61" s="10"/>
      <c r="F61" s="10"/>
      <c r="G61" s="10" t="s">
        <v>22</v>
      </c>
      <c r="H61" s="10"/>
      <c r="K61" s="22">
        <f>K59-K60</f>
        <v>0</v>
      </c>
    </row>
    <row r="62" spans="2:11" ht="13.5" customHeight="1">
      <c r="B62" s="10"/>
      <c r="C62" s="10"/>
      <c r="E62" s="10"/>
      <c r="F62" s="10"/>
      <c r="G62" s="10"/>
      <c r="H62" s="10"/>
      <c r="K62" s="17"/>
    </row>
    <row r="63" spans="2:11" ht="14.25">
      <c r="B63" s="36"/>
      <c r="C63" s="37"/>
      <c r="E63" s="24" t="s">
        <v>25</v>
      </c>
      <c r="I63" s="5" t="s">
        <v>23</v>
      </c>
      <c r="K63" s="23" t="str">
        <f>IF(K61&lt;165,"NADA",IF(K61&lt;173,"BRONCE",IF(K61&lt;181,"PLATA","ORO")))</f>
        <v>NADA</v>
      </c>
    </row>
    <row r="64" spans="2:11" ht="14.25">
      <c r="B64" s="38"/>
      <c r="C64" s="39"/>
      <c r="E64" s="31"/>
      <c r="I64" s="5"/>
      <c r="K64" s="15"/>
    </row>
    <row r="65" ht="8.25" customHeight="1"/>
    <row r="66" spans="2:11" ht="12.75">
      <c r="B66" s="12" t="s">
        <v>38</v>
      </c>
      <c r="E66" s="40" t="s">
        <v>24</v>
      </c>
      <c r="F66" s="41"/>
      <c r="G66" s="16"/>
      <c r="H66" s="16"/>
      <c r="I66" s="16"/>
      <c r="J66" s="16"/>
      <c r="K66" s="13"/>
    </row>
    <row r="67" spans="2:11" ht="12.75">
      <c r="B67" s="12" t="s">
        <v>39</v>
      </c>
      <c r="E67" s="36"/>
      <c r="F67" s="42"/>
      <c r="G67" s="42"/>
      <c r="H67" s="42"/>
      <c r="I67" s="42"/>
      <c r="J67" s="42"/>
      <c r="K67" s="37"/>
    </row>
    <row r="68" spans="2:11" ht="12.75">
      <c r="B68" s="12" t="s">
        <v>40</v>
      </c>
      <c r="E68" s="38"/>
      <c r="F68" s="43"/>
      <c r="G68" s="43"/>
      <c r="H68" s="43"/>
      <c r="I68" s="43"/>
      <c r="J68" s="43"/>
      <c r="K68" s="39"/>
    </row>
    <row r="70" spans="3:11" ht="12.75">
      <c r="C70" s="1" t="s">
        <v>26</v>
      </c>
      <c r="E70" s="33"/>
      <c r="F70" s="34"/>
      <c r="G70" s="34"/>
      <c r="H70" s="34"/>
      <c r="I70" s="34"/>
      <c r="J70" s="34"/>
      <c r="K70" s="35"/>
    </row>
    <row r="71" spans="5:11" ht="12.75">
      <c r="E71" s="33"/>
      <c r="F71" s="34"/>
      <c r="G71" s="34"/>
      <c r="H71" s="34"/>
      <c r="I71" s="34"/>
      <c r="J71" s="34"/>
      <c r="K71" s="35"/>
    </row>
    <row r="72" spans="5:11" ht="12.75">
      <c r="E72" s="33"/>
      <c r="F72" s="34"/>
      <c r="G72" s="34"/>
      <c r="H72" s="34"/>
      <c r="I72" s="34"/>
      <c r="J72" s="34"/>
      <c r="K72" s="35"/>
    </row>
    <row r="74" ht="12.75">
      <c r="B74" s="1" t="s">
        <v>47</v>
      </c>
    </row>
    <row r="79" ht="18" customHeight="1"/>
    <row r="82" ht="21" customHeight="1"/>
  </sheetData>
  <sheetProtection password="D4C7" sheet="1" objects="1" scenarios="1"/>
  <mergeCells count="62">
    <mergeCell ref="G47:G48"/>
    <mergeCell ref="G49:G50"/>
    <mergeCell ref="B31:E32"/>
    <mergeCell ref="B33:E34"/>
    <mergeCell ref="B35:E36"/>
    <mergeCell ref="B37:E38"/>
    <mergeCell ref="B13:C13"/>
    <mergeCell ref="B11:C11"/>
    <mergeCell ref="D11:K11"/>
    <mergeCell ref="C12:D12"/>
    <mergeCell ref="F12:H12"/>
    <mergeCell ref="J12:K12"/>
    <mergeCell ref="G13:K13"/>
    <mergeCell ref="C14:D14"/>
    <mergeCell ref="F14:H14"/>
    <mergeCell ref="J14:K14"/>
    <mergeCell ref="B16:C16"/>
    <mergeCell ref="D16:H16"/>
    <mergeCell ref="J16:K16"/>
    <mergeCell ref="J17:K17"/>
    <mergeCell ref="B27:D27"/>
    <mergeCell ref="E27:J27"/>
    <mergeCell ref="F17:H17"/>
    <mergeCell ref="C17:D17"/>
    <mergeCell ref="I31:I32"/>
    <mergeCell ref="K31:K32"/>
    <mergeCell ref="I33:I34"/>
    <mergeCell ref="J31:J32"/>
    <mergeCell ref="J33:J34"/>
    <mergeCell ref="K33:K34"/>
    <mergeCell ref="I35:I36"/>
    <mergeCell ref="J35:J36"/>
    <mergeCell ref="K35:K36"/>
    <mergeCell ref="I37:I38"/>
    <mergeCell ref="J37:J38"/>
    <mergeCell ref="K37:K38"/>
    <mergeCell ref="I43:I44"/>
    <mergeCell ref="K43:K44"/>
    <mergeCell ref="J39:J40"/>
    <mergeCell ref="J41:J42"/>
    <mergeCell ref="J43:J44"/>
    <mergeCell ref="I39:I40"/>
    <mergeCell ref="K39:K40"/>
    <mergeCell ref="I41:I42"/>
    <mergeCell ref="K41:K42"/>
    <mergeCell ref="I49:I50"/>
    <mergeCell ref="J45:J46"/>
    <mergeCell ref="I45:I46"/>
    <mergeCell ref="K45:K46"/>
    <mergeCell ref="I47:I48"/>
    <mergeCell ref="J47:J48"/>
    <mergeCell ref="K47:K48"/>
    <mergeCell ref="A34:A46"/>
    <mergeCell ref="E70:K70"/>
    <mergeCell ref="E71:K71"/>
    <mergeCell ref="E72:K72"/>
    <mergeCell ref="B63:C64"/>
    <mergeCell ref="E66:F66"/>
    <mergeCell ref="E67:K68"/>
    <mergeCell ref="K49:K50"/>
    <mergeCell ref="K51:K52"/>
    <mergeCell ref="K53:K54"/>
  </mergeCells>
  <dataValidations count="6">
    <dataValidation type="decimal" operator="lessThanOrEqual" allowBlank="1" showInputMessage="1" showErrorMessage="1" errorTitle="ERROR" error="El límite máximo de puntos por color es 2" sqref="K53:K54">
      <formula1>2</formula1>
    </dataValidation>
    <dataValidation type="decimal" operator="lessThanOrEqual" allowBlank="1" showInputMessage="1" showErrorMessage="1" errorTitle="ERROR" error="El límite máximo de puntos por perlas es 2" sqref="K55">
      <formula1>2</formula1>
    </dataValidation>
    <dataValidation type="decimal" operator="lessThanOrEqual" allowBlank="1" showInputMessage="1" showErrorMessage="1" errorTitle="ERROR" error="El límite máximo de puntos por puntas es 2" sqref="K56">
      <formula1>2</formula1>
    </dataValidation>
    <dataValidation type="decimal" operator="lessThanOrEqual" allowBlank="1" showInputMessage="1" showErrorMessage="1" errorTitle="ERROR" error="El límite máximo de puntos por segundas luchaderas es 2" sqref="K57">
      <formula1>2</formula1>
    </dataValidation>
    <dataValidation type="decimal" operator="lessThanOrEqual" allowBlank="1" showInputMessage="1" showErrorMessage="1" errorTitle="ERROR" error="El límite máximo de puntos por corona es 10" sqref="K58">
      <formula1>10</formula1>
    </dataValidation>
    <dataValidation type="decimal" operator="lessThanOrEqual" allowBlank="1" showInputMessage="1" showErrorMessage="1" errorTitle="ERROR" error="El límite máximo de puntos de penalización es 3" sqref="K60">
      <formula1>3</formula1>
    </dataValidation>
  </dataValidations>
  <printOptions/>
  <pageMargins left="0.75" right="0.75" top="1" bottom="1" header="0" footer="0"/>
  <pageSetup horizontalDpi="300" verticalDpi="300" orientation="portrait" paperSize="9" r:id="rId5"/>
  <drawing r:id="rId4"/>
  <legacyDrawing r:id="rId3"/>
  <oleObjects>
    <oleObject progId="Paint.Picture" shapeId="13471636" r:id="rId1"/>
    <oleObject progId="" shapeId="6076443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</cp:lastModifiedBy>
  <cp:lastPrinted>2014-04-05T21:10:50Z</cp:lastPrinted>
  <dcterms:created xsi:type="dcterms:W3CDTF">2006-10-27T21:07:17Z</dcterms:created>
  <dcterms:modified xsi:type="dcterms:W3CDTF">2014-04-09T21:37:00Z</dcterms:modified>
  <cp:category/>
  <cp:version/>
  <cp:contentType/>
  <cp:contentStatus/>
</cp:coreProperties>
</file>